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010z25\Documents\Enviro Racks\"/>
    </mc:Choice>
  </mc:AlternateContent>
  <xr:revisionPtr revIDLastSave="0" documentId="8_{C9574E86-E174-4AD3-BF66-0E1A1D2FB1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CING SCHEDULE" sheetId="6" r:id="rId1"/>
  </sheets>
  <definedNames>
    <definedName name="_xlnm.Print_Area" localSheetId="0">'PRICING SCHEDULE'!$A:$S</definedName>
    <definedName name="_xlnm.Print_Titles" localSheetId="0">'PRICING SCHEDULE'!$1:$6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6" l="1"/>
  <c r="S41" i="6" s="1"/>
  <c r="H35" i="6"/>
  <c r="I35" i="6" s="1"/>
  <c r="I36" i="6" s="1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5" i="6"/>
  <c r="F18" i="6"/>
  <c r="F16" i="6"/>
  <c r="S16" i="6" s="1"/>
  <c r="F36" i="6" l="1"/>
  <c r="K35" i="6"/>
  <c r="L35" i="6" l="1"/>
  <c r="L36" i="6" s="1"/>
  <c r="L37" i="6" s="1"/>
  <c r="L38" i="6" s="1"/>
  <c r="N35" i="6"/>
  <c r="I37" i="6"/>
  <c r="I38" i="6" s="1"/>
  <c r="F37" i="6"/>
  <c r="F38" i="6" s="1"/>
  <c r="O35" i="6" l="1"/>
  <c r="O36" i="6" s="1"/>
  <c r="O37" i="6" s="1"/>
  <c r="O38" i="6" s="1"/>
  <c r="Q35" i="6"/>
  <c r="R35" i="6" s="1"/>
  <c r="R36" i="6" s="1"/>
  <c r="R37" i="6" s="1"/>
  <c r="R38" i="6" s="1"/>
  <c r="S36" i="6" l="1"/>
  <c r="S37" i="6" s="1"/>
  <c r="S38" i="6" l="1"/>
</calcChain>
</file>

<file path=xl/sharedStrings.xml><?xml version="1.0" encoding="utf-8"?>
<sst xmlns="http://schemas.openxmlformats.org/spreadsheetml/2006/main" count="86" uniqueCount="79">
  <si>
    <t>Item No</t>
  </si>
  <si>
    <t>Unit of measure</t>
  </si>
  <si>
    <t>VAT (@15%)</t>
  </si>
  <si>
    <t>1. INSTRUCTION FOR COMPLETING THE PRICING SCHEDULE</t>
  </si>
  <si>
    <t>YEAR 1</t>
  </si>
  <si>
    <t xml:space="preserve">Qty </t>
  </si>
  <si>
    <t>TOTAL</t>
  </si>
  <si>
    <t>Qty</t>
  </si>
  <si>
    <t>Unit Price 
(Excl VAT)</t>
  </si>
  <si>
    <t>Line Price Term 
(Excl VAT)</t>
  </si>
  <si>
    <t xml:space="preserve">Bidder Name </t>
  </si>
  <si>
    <t>(a)  THIS PRICING SCHEDULE MUST BE SUBMITTED SEPARATELY FROM THE TECHNICAL RESPONSE, failing which the BID may be DISQUALIFIED.</t>
  </si>
  <si>
    <t>Goods/Service description</t>
  </si>
  <si>
    <t>TOTAL BID PRICE  (EXCL VAT)</t>
  </si>
  <si>
    <t>TOTAL  BID PRICE (INCL VAT)</t>
  </si>
  <si>
    <t>Name</t>
  </si>
  <si>
    <t>Date</t>
  </si>
  <si>
    <t>Capacity</t>
  </si>
  <si>
    <t>(e) The price must include all cost to deliver the goods or render the service, including all applicable taxes, duty fees, logistics/delivery, storage, labour, overtime and subsistance and travel</t>
  </si>
  <si>
    <t>Line Price Y2</t>
  </si>
  <si>
    <t>Line Price Y3</t>
  </si>
  <si>
    <t>Line Price Y1</t>
  </si>
  <si>
    <t>(c)  Unit and Line prices must be VAT EXCLUSIVE and in South African Rand (ZAR) currency.</t>
  </si>
  <si>
    <r>
      <t xml:space="preserve">(b)  Bidder must complete/enter </t>
    </r>
    <r>
      <rPr>
        <b/>
        <sz val="12"/>
        <color theme="1"/>
        <rFont val="Calibri"/>
        <family val="2"/>
        <scheme val="minor"/>
      </rPr>
      <t xml:space="preserve">YELLOW </t>
    </r>
    <r>
      <rPr>
        <sz val="12"/>
        <color theme="1"/>
        <rFont val="Calibri"/>
        <family val="2"/>
        <scheme val="minor"/>
      </rPr>
      <t>cells only</t>
    </r>
  </si>
  <si>
    <t>Line Price Y4</t>
  </si>
  <si>
    <t>Line Price Y5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</si>
  <si>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</si>
  <si>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</si>
  <si>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</si>
  <si>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</si>
  <si>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</si>
  <si>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</si>
  <si>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</si>
  <si>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</si>
  <si>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</si>
  <si>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Free State - Bloemfontein</t>
  </si>
  <si>
    <t>Free State - Phuthaditjhaba</t>
  </si>
  <si>
    <t>Gauteng - Trevenna Campuse, Sunnyside Pretoria.</t>
  </si>
  <si>
    <t>Gauteng - Johannesburg (CBD)</t>
  </si>
  <si>
    <t>Kwa-Zulu Natal - Durban</t>
  </si>
  <si>
    <t>Kwa-Zulu Natal - Pietermaritzburg</t>
  </si>
  <si>
    <t>Limpopo - Thohoyandou</t>
  </si>
  <si>
    <t>North West - Mahikeng</t>
  </si>
  <si>
    <t>2.10</t>
  </si>
  <si>
    <t>2.11</t>
  </si>
  <si>
    <t>2.12</t>
  </si>
  <si>
    <t>North West - Rustenburg</t>
  </si>
  <si>
    <t>North West - Kimberley</t>
  </si>
  <si>
    <t>Western Cape - Cape Town</t>
  </si>
  <si>
    <t>2.13</t>
  </si>
  <si>
    <t>2.14</t>
  </si>
  <si>
    <t>2.15</t>
  </si>
  <si>
    <t>2.16</t>
  </si>
  <si>
    <t>Eastern Cape - Bisho</t>
  </si>
  <si>
    <t>Eastern Cape - Mmthatha</t>
  </si>
  <si>
    <t>Eastern Cape - Gqeberha</t>
  </si>
  <si>
    <t>Limpopo - Polokwane</t>
  </si>
  <si>
    <t>3.1</t>
  </si>
  <si>
    <t>SUPPLY OF ENVIRO-RACKS FOR 17 GEPF/GPAA REGIONAL OFFICE INCLUDING MAINTENANCE AND SUPPORT FOR A PERIOD OF 60 (SIXTY) MONTHS.</t>
  </si>
  <si>
    <t>Mpumalanga - Mbombela/Nelspruit</t>
  </si>
  <si>
    <t xml:space="preserve">EnviroRack/Portable Facilities Cabinet (PFC) and All Peripheral Systems as per the BidSpecification including Environmental Monitoring System (Once off hardware cost) </t>
  </si>
  <si>
    <t>Onsite Installation and Commissioning plus Decommissioning of the old EnviroRacks inclusive of Travelling, Accomodation and S&amp;T and Once-off delivery of equipment as per items: 2.1 to 2.16</t>
  </si>
  <si>
    <t xml:space="preserve">16 Regional Offices (as per items 2.1 to 2.16 above) plus Bushbuckridge Regional Office - Maintenance and Support Only </t>
  </si>
  <si>
    <t>Buy-back offer on the existing EnviroRacks from all Regional Offices [Items 2.1 to 2.16] (Annexure - Old EnviroRacks Specifications attached)</t>
  </si>
  <si>
    <r>
      <t xml:space="preserve">YEAR 2: </t>
    </r>
    <r>
      <rPr>
        <b/>
        <sz val="12"/>
        <color rgb="FFFF0000"/>
        <rFont val="Calibri"/>
        <family val="2"/>
        <scheme val="minor"/>
      </rPr>
      <t>Maintenance &amp; Support Costs Only</t>
    </r>
  </si>
  <si>
    <r>
      <t xml:space="preserve">YEAR 3: </t>
    </r>
    <r>
      <rPr>
        <b/>
        <sz val="12"/>
        <color rgb="FFFF0000"/>
        <rFont val="Calibri"/>
        <family val="2"/>
        <scheme val="minor"/>
      </rPr>
      <t>Maintenance &amp; Support Costs Only</t>
    </r>
  </si>
  <si>
    <r>
      <t xml:space="preserve">YEAR 4: </t>
    </r>
    <r>
      <rPr>
        <b/>
        <sz val="12"/>
        <color rgb="FFFF0000"/>
        <rFont val="Calibri"/>
        <family val="2"/>
        <scheme val="minor"/>
      </rPr>
      <t>Maintenance &amp; Support Costs Only</t>
    </r>
  </si>
  <si>
    <r>
      <t>YEAR 5:</t>
    </r>
    <r>
      <rPr>
        <b/>
        <sz val="12"/>
        <color rgb="FFFF0000"/>
        <rFont val="Calibri"/>
        <family val="2"/>
        <scheme val="minor"/>
      </rPr>
      <t>Maintenance &amp; Support Costs Only</t>
    </r>
  </si>
  <si>
    <t>Support and Maintenance: Year Full Maintenance to include      [4 x AC Services, 2 x Fire Suppression Services and 2 x UPS Services] per each site (item 3.1)</t>
  </si>
  <si>
    <t>YES</t>
  </si>
  <si>
    <t>NO</t>
  </si>
  <si>
    <r>
      <t xml:space="preserve">Please indicate with an X on the  YES or NO  Tab whether you are willing or not to buy </t>
    </r>
    <r>
      <rPr>
        <b/>
        <u val="singleAccounting"/>
        <sz val="12"/>
        <color rgb="FFC00000"/>
        <rFont val="Arial"/>
        <family val="2"/>
      </rPr>
      <t>ALL 16 old EnviroRacks</t>
    </r>
    <r>
      <rPr>
        <b/>
        <sz val="12"/>
        <color rgb="FFC00000"/>
        <rFont val="Arial"/>
        <family val="2"/>
      </rPr>
      <t xml:space="preserve"> at the specified value of R496 000</t>
    </r>
  </si>
  <si>
    <r>
      <t xml:space="preserve">I, the bidder, confirm that the price(s) and rate(s) quoted cover all the goods and/or works specified in the bidding documents; that the price(s) or rate(s) cover all my obligations and I accept that any mistakes regarding price(s), rate(s) or calculations will be at my own risk.
[Note: First convert to PDF, then add signature, </t>
    </r>
    <r>
      <rPr>
        <b/>
        <sz val="12"/>
        <color theme="1"/>
        <rFont val="Calibri"/>
        <family val="2"/>
        <scheme val="minor"/>
      </rPr>
      <t>advisable to print on an A3</t>
    </r>
    <r>
      <rPr>
        <sz val="12"/>
        <color theme="1"/>
        <rFont val="Calibri"/>
        <family val="2"/>
        <scheme val="minor"/>
      </rPr>
      <t xml:space="preserve"> paper for the figures to be clear]</t>
    </r>
  </si>
  <si>
    <t>Signature</t>
  </si>
  <si>
    <t>PLEASE CLEARLY STATE YOUR PAYMENT AND INVOICING TERMS BELOW:</t>
  </si>
  <si>
    <t>RFP No</t>
  </si>
  <si>
    <t>GPAA 03/2025</t>
  </si>
  <si>
    <t>RFP Title</t>
  </si>
  <si>
    <t xml:space="preserve">
SBD 3.1 : Pricing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</si>
</sst>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[$R-1C09]* #,##0.00_-;\-[$R-1C09]* #,##0.00_-;_-[$R-1C09]* &quot;-&quot;??_-;_-@_-"/>
    <numFmt numFmtId="165" formatCode="0.0"/>
    <numFmt numFmtId="166" formatCode="&quot;R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rgb="FF000066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u val="singleAccounting"/>
      <sz val="12"/>
      <color rgb="FFC00000"/>
      <name val="Arial"/>
      <family val="2"/>
    </font>
    <font>
      <b/>
      <sz val="24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 style="thin">
        <color theme="4"/>
      </left>
      <right/>
      <top/>
      <bottom/>
      <diagonal/>
    </border>
    <border>
      <left style="thin">
        <color theme="8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medium">
        <color rgb="FF0070C0"/>
      </right>
      <top/>
      <bottom style="thin">
        <color theme="8"/>
      </bottom>
      <diagonal/>
    </border>
    <border>
      <left/>
      <right style="medium">
        <color rgb="FF0070C0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thin">
        <color theme="8"/>
      </bottom>
      <diagonal/>
    </border>
    <border>
      <left style="medium">
        <color rgb="FF0070C0"/>
      </left>
      <right/>
      <top style="thin">
        <color theme="8"/>
      </top>
      <bottom style="thin">
        <color theme="8"/>
      </bottom>
      <diagonal/>
    </border>
    <border>
      <left style="medium">
        <color rgb="FF0070C0"/>
      </left>
      <right/>
      <top style="thin">
        <color theme="8"/>
      </top>
      <bottom style="medium">
        <color rgb="FF0070C0"/>
      </bottom>
      <diagonal/>
    </border>
    <border>
      <left style="thin">
        <color theme="8"/>
      </left>
      <right/>
      <top style="thin">
        <color theme="8"/>
      </top>
      <bottom style="medium">
        <color rgb="FF0070C0"/>
      </bottom>
      <diagonal/>
    </border>
    <border>
      <left/>
      <right/>
      <top style="thin">
        <color theme="8"/>
      </top>
      <bottom style="medium">
        <color rgb="FF0070C0"/>
      </bottom>
      <diagonal/>
    </border>
    <border>
      <left/>
      <right style="medium">
        <color rgb="FF0070C0"/>
      </right>
      <top style="thin">
        <color theme="8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 style="medium">
        <color rgb="FF0070C0"/>
      </top>
      <bottom/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theme="4"/>
      </right>
      <top style="medium">
        <color rgb="FF0070C0"/>
      </top>
      <bottom/>
      <diagonal/>
    </border>
    <border>
      <left style="thin">
        <color theme="4"/>
      </left>
      <right style="thin">
        <color theme="4"/>
      </right>
      <top style="medium">
        <color rgb="FF0070C0"/>
      </top>
      <bottom/>
      <diagonal/>
    </border>
    <border>
      <left style="thin">
        <color theme="4"/>
      </left>
      <right style="thin">
        <color theme="4"/>
      </right>
      <top style="medium">
        <color rgb="FF0070C0"/>
      </top>
      <bottom style="thin">
        <color theme="4"/>
      </bottom>
      <diagonal/>
    </border>
    <border>
      <left style="thin">
        <color theme="4"/>
      </left>
      <right/>
      <top style="medium">
        <color rgb="FF0070C0"/>
      </top>
      <bottom style="thin">
        <color theme="4"/>
      </bottom>
      <diagonal/>
    </border>
    <border>
      <left/>
      <right/>
      <top style="medium">
        <color rgb="FF0070C0"/>
      </top>
      <bottom style="thin">
        <color theme="4"/>
      </bottom>
      <diagonal/>
    </border>
    <border>
      <left/>
      <right style="thin">
        <color theme="4"/>
      </right>
      <top style="medium">
        <color rgb="FF0070C0"/>
      </top>
      <bottom style="thin">
        <color theme="4"/>
      </bottom>
      <diagonal/>
    </border>
    <border>
      <left/>
      <right style="thin">
        <color theme="8"/>
      </right>
      <top style="medium">
        <color rgb="FF0070C0"/>
      </top>
      <bottom style="thin">
        <color theme="4"/>
      </bottom>
      <diagonal/>
    </border>
    <border>
      <left style="thin">
        <color theme="8"/>
      </left>
      <right style="medium">
        <color rgb="FF0070C0"/>
      </right>
      <top style="medium">
        <color rgb="FF0070C0"/>
      </top>
      <bottom style="thin">
        <color theme="8"/>
      </bottom>
      <diagonal/>
    </border>
    <border>
      <left style="medium">
        <color rgb="FF0070C0"/>
      </left>
      <right style="thin">
        <color theme="4"/>
      </right>
      <top/>
      <bottom style="thin">
        <color theme="4"/>
      </bottom>
      <diagonal/>
    </border>
    <border>
      <left style="thin">
        <color theme="8"/>
      </left>
      <right style="medium">
        <color rgb="FF0070C0"/>
      </right>
      <top style="thin">
        <color theme="8"/>
      </top>
      <bottom style="thin">
        <color theme="8"/>
      </bottom>
      <diagonal/>
    </border>
    <border>
      <left style="medium">
        <color rgb="FF0070C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rgb="FF0070C0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rgb="FF0070C0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rgb="FF0070C0"/>
      </right>
      <top style="thin">
        <color theme="4"/>
      </top>
      <bottom style="thin">
        <color theme="4"/>
      </bottom>
      <diagonal/>
    </border>
    <border>
      <left style="medium">
        <color rgb="FF0070C0"/>
      </left>
      <right style="thin">
        <color theme="4"/>
      </right>
      <top style="thin">
        <color theme="4"/>
      </top>
      <bottom style="medium">
        <color rgb="FF0070C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rgb="FF0070C0"/>
      </bottom>
      <diagonal/>
    </border>
    <border>
      <left style="thin">
        <color theme="4"/>
      </left>
      <right/>
      <top style="thin">
        <color theme="4"/>
      </top>
      <bottom style="medium">
        <color rgb="FF0070C0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rgb="FF0070C0"/>
      </bottom>
      <diagonal/>
    </border>
    <border>
      <left/>
      <right style="thin">
        <color theme="4"/>
      </right>
      <top style="thin">
        <color theme="4"/>
      </top>
      <bottom style="medium">
        <color rgb="FF0070C0"/>
      </bottom>
      <diagonal/>
    </border>
    <border>
      <left style="medium">
        <color theme="4"/>
      </left>
      <right style="medium">
        <color rgb="FF0070C0"/>
      </right>
      <top style="thin">
        <color theme="4"/>
      </top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theme="4"/>
      </right>
      <top style="medium">
        <color rgb="FF0070C0"/>
      </top>
      <bottom style="medium">
        <color rgb="FF0070C0"/>
      </bottom>
      <diagonal/>
    </border>
    <border>
      <left style="thin">
        <color theme="4"/>
      </left>
      <right style="thin">
        <color theme="4"/>
      </right>
      <top style="medium">
        <color rgb="FF0070C0"/>
      </top>
      <bottom style="medium">
        <color rgb="FF0070C0"/>
      </bottom>
      <diagonal/>
    </border>
    <border>
      <left style="thin">
        <color theme="4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9">
    <xf numFmtId="0" fontId="0" fillId="0" borderId="0" xfId="0"/>
    <xf numFmtId="0" fontId="2" fillId="3" borderId="0" xfId="0" applyFont="1" applyFill="1"/>
    <xf numFmtId="0" fontId="6" fillId="2" borderId="0" xfId="0" applyFont="1" applyFill="1" applyAlignment="1">
      <alignment horizontal="left" vertical="top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7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/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horizontal="left" vertical="top"/>
    </xf>
    <xf numFmtId="0" fontId="5" fillId="5" borderId="1" xfId="0" applyFont="1" applyFill="1" applyBorder="1" applyAlignment="1">
      <alignment horizontal="right" vertical="top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top" wrapText="1"/>
    </xf>
    <xf numFmtId="0" fontId="6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/>
    </xf>
    <xf numFmtId="0" fontId="0" fillId="3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5" fillId="5" borderId="3" xfId="0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wrapText="1"/>
    </xf>
    <xf numFmtId="0" fontId="2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vertical="top"/>
    </xf>
    <xf numFmtId="0" fontId="5" fillId="5" borderId="8" xfId="0" applyFont="1" applyFill="1" applyBorder="1" applyAlignment="1">
      <alignment horizontal="right" vertical="top" wrapText="1"/>
    </xf>
    <xf numFmtId="0" fontId="10" fillId="0" borderId="1" xfId="1" applyNumberFormat="1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right" vertical="top" wrapText="1"/>
    </xf>
    <xf numFmtId="0" fontId="14" fillId="0" borderId="1" xfId="1" applyNumberFormat="1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center" vertical="top" wrapText="1"/>
    </xf>
    <xf numFmtId="164" fontId="4" fillId="7" borderId="1" xfId="0" applyNumberFormat="1" applyFont="1" applyFill="1" applyBorder="1" applyAlignment="1">
      <alignment horizontal="center" vertical="top" wrapText="1"/>
    </xf>
    <xf numFmtId="164" fontId="4" fillId="8" borderId="1" xfId="0" applyNumberFormat="1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15" fillId="3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4" fillId="9" borderId="1" xfId="0" applyFont="1" applyFill="1" applyBorder="1" applyAlignment="1">
      <alignment horizontal="center" vertical="top" wrapText="1"/>
    </xf>
    <xf numFmtId="164" fontId="4" fillId="9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0" borderId="1" xfId="1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vertical="top"/>
    </xf>
    <xf numFmtId="166" fontId="6" fillId="0" borderId="0" xfId="0" applyNumberFormat="1" applyFont="1"/>
    <xf numFmtId="166" fontId="0" fillId="0" borderId="0" xfId="0" applyNumberFormat="1"/>
    <xf numFmtId="166" fontId="0" fillId="3" borderId="0" xfId="0" applyNumberFormat="1" applyFill="1"/>
    <xf numFmtId="166" fontId="0" fillId="0" borderId="0" xfId="0" applyNumberFormat="1" applyAlignment="1">
      <alignment vertical="top"/>
    </xf>
    <xf numFmtId="166" fontId="1" fillId="0" borderId="0" xfId="0" applyNumberFormat="1" applyFont="1" applyAlignment="1">
      <alignment vertical="top"/>
    </xf>
    <xf numFmtId="164" fontId="10" fillId="6" borderId="1" xfId="0" applyNumberFormat="1" applyFont="1" applyFill="1" applyBorder="1" applyAlignment="1">
      <alignment vertical="center" wrapText="1"/>
    </xf>
    <xf numFmtId="164" fontId="11" fillId="5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164" fontId="12" fillId="11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44" fontId="14" fillId="5" borderId="4" xfId="0" applyNumberFormat="1" applyFont="1" applyFill="1" applyBorder="1" applyAlignment="1">
      <alignment vertical="center" wrapText="1"/>
    </xf>
    <xf numFmtId="0" fontId="10" fillId="5" borderId="6" xfId="1" applyNumberFormat="1" applyFont="1" applyFill="1" applyBorder="1" applyAlignment="1">
      <alignment horizontal="right" vertical="center" wrapText="1"/>
    </xf>
    <xf numFmtId="165" fontId="10" fillId="5" borderId="6" xfId="1" applyNumberFormat="1" applyFont="1" applyFill="1" applyBorder="1" applyAlignment="1">
      <alignment horizontal="right" vertical="center" wrapText="1"/>
    </xf>
    <xf numFmtId="0" fontId="11" fillId="5" borderId="6" xfId="1" applyNumberFormat="1" applyFont="1" applyFill="1" applyBorder="1" applyAlignment="1">
      <alignment horizontal="right" vertical="center" wrapText="1"/>
    </xf>
    <xf numFmtId="165" fontId="10" fillId="5" borderId="2" xfId="1" applyNumberFormat="1" applyFont="1" applyFill="1" applyBorder="1" applyAlignment="1">
      <alignment horizontal="right" vertical="center" wrapText="1"/>
    </xf>
    <xf numFmtId="164" fontId="12" fillId="5" borderId="5" xfId="0" applyNumberFormat="1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top"/>
    </xf>
    <xf numFmtId="0" fontId="1" fillId="3" borderId="27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0" fillId="3" borderId="33" xfId="0" applyFill="1" applyBorder="1" applyAlignment="1">
      <alignment vertical="top"/>
    </xf>
    <xf numFmtId="0" fontId="4" fillId="2" borderId="47" xfId="0" applyFont="1" applyFill="1" applyBorder="1" applyAlignment="1">
      <alignment horizontal="center" vertical="top" wrapText="1"/>
    </xf>
    <xf numFmtId="0" fontId="4" fillId="2" borderId="52" xfId="0" applyFont="1" applyFill="1" applyBorder="1" applyAlignment="1">
      <alignment horizontal="center" vertical="top" wrapText="1"/>
    </xf>
    <xf numFmtId="0" fontId="4" fillId="2" borderId="54" xfId="0" applyFont="1" applyFill="1" applyBorder="1" applyAlignment="1">
      <alignment horizontal="center" vertical="top" wrapText="1"/>
    </xf>
    <xf numFmtId="0" fontId="12" fillId="0" borderId="55" xfId="0" applyFont="1" applyBorder="1" applyAlignment="1">
      <alignment horizontal="left" vertical="top" wrapText="1"/>
    </xf>
    <xf numFmtId="164" fontId="12" fillId="4" borderId="56" xfId="0" applyNumberFormat="1" applyFont="1" applyFill="1" applyBorder="1" applyAlignment="1">
      <alignment horizontal="left" vertical="center" wrapText="1"/>
    </xf>
    <xf numFmtId="0" fontId="12" fillId="11" borderId="55" xfId="0" applyFont="1" applyFill="1" applyBorder="1" applyAlignment="1">
      <alignment horizontal="left" vertical="top" wrapText="1"/>
    </xf>
    <xf numFmtId="0" fontId="10" fillId="0" borderId="55" xfId="0" quotePrefix="1" applyFont="1" applyBorder="1" applyAlignment="1">
      <alignment horizontal="left" vertical="top" wrapText="1"/>
    </xf>
    <xf numFmtId="0" fontId="14" fillId="11" borderId="55" xfId="0" quotePrefix="1" applyFont="1" applyFill="1" applyBorder="1" applyAlignment="1">
      <alignment horizontal="left" vertical="top" wrapText="1"/>
    </xf>
    <xf numFmtId="164" fontId="11" fillId="5" borderId="56" xfId="0" applyNumberFormat="1" applyFont="1" applyFill="1" applyBorder="1" applyAlignment="1">
      <alignment horizontal="left" vertical="center" wrapText="1"/>
    </xf>
    <xf numFmtId="0" fontId="14" fillId="5" borderId="55" xfId="0" applyFont="1" applyFill="1" applyBorder="1" applyAlignment="1">
      <alignment horizontal="left" vertical="top" wrapText="1"/>
    </xf>
    <xf numFmtId="44" fontId="14" fillId="5" borderId="57" xfId="0" applyNumberFormat="1" applyFont="1" applyFill="1" applyBorder="1" applyAlignment="1">
      <alignment vertical="center" wrapText="1"/>
    </xf>
    <xf numFmtId="164" fontId="12" fillId="5" borderId="58" xfId="0" applyNumberFormat="1" applyFont="1" applyFill="1" applyBorder="1" applyAlignment="1">
      <alignment horizontal="left" vertical="center" wrapText="1"/>
    </xf>
    <xf numFmtId="0" fontId="14" fillId="5" borderId="59" xfId="0" applyFont="1" applyFill="1" applyBorder="1" applyAlignment="1">
      <alignment horizontal="left" vertical="top" wrapText="1"/>
    </xf>
    <xf numFmtId="0" fontId="14" fillId="5" borderId="60" xfId="0" applyFont="1" applyFill="1" applyBorder="1" applyAlignment="1">
      <alignment horizontal="right" vertical="top" wrapText="1"/>
    </xf>
    <xf numFmtId="0" fontId="14" fillId="5" borderId="60" xfId="0" applyFont="1" applyFill="1" applyBorder="1" applyAlignment="1">
      <alignment horizontal="center" vertical="center" wrapText="1"/>
    </xf>
    <xf numFmtId="0" fontId="10" fillId="5" borderId="60" xfId="0" applyFont="1" applyFill="1" applyBorder="1" applyAlignment="1">
      <alignment horizontal="center" vertical="center" wrapText="1"/>
    </xf>
    <xf numFmtId="0" fontId="10" fillId="5" borderId="61" xfId="0" applyFont="1" applyFill="1" applyBorder="1" applyAlignment="1">
      <alignment horizontal="center" vertical="center" wrapText="1"/>
    </xf>
    <xf numFmtId="164" fontId="12" fillId="5" borderId="62" xfId="0" applyNumberFormat="1" applyFont="1" applyFill="1" applyBorder="1" applyAlignment="1">
      <alignment horizontal="left" vertical="center" wrapText="1"/>
    </xf>
    <xf numFmtId="0" fontId="10" fillId="5" borderId="63" xfId="1" applyNumberFormat="1" applyFont="1" applyFill="1" applyBorder="1" applyAlignment="1">
      <alignment horizontal="right" vertical="center" wrapText="1"/>
    </xf>
    <xf numFmtId="165" fontId="10" fillId="5" borderId="61" xfId="1" applyNumberFormat="1" applyFont="1" applyFill="1" applyBorder="1" applyAlignment="1">
      <alignment horizontal="right" vertical="center" wrapText="1"/>
    </xf>
    <xf numFmtId="0" fontId="11" fillId="5" borderId="63" xfId="1" applyNumberFormat="1" applyFont="1" applyFill="1" applyBorder="1" applyAlignment="1">
      <alignment horizontal="right" vertical="center" wrapText="1"/>
    </xf>
    <xf numFmtId="164" fontId="12" fillId="5" borderId="64" xfId="0" applyNumberFormat="1" applyFont="1" applyFill="1" applyBorder="1" applyAlignment="1">
      <alignment horizontal="left" vertical="center" wrapText="1"/>
    </xf>
    <xf numFmtId="164" fontId="12" fillId="6" borderId="65" xfId="0" applyNumberFormat="1" applyFont="1" applyFill="1" applyBorder="1" applyAlignment="1">
      <alignment horizontal="center" vertical="center" wrapText="1"/>
    </xf>
    <xf numFmtId="0" fontId="17" fillId="6" borderId="66" xfId="0" applyFont="1" applyFill="1" applyBorder="1" applyAlignment="1">
      <alignment horizontal="center" vertical="center" wrapText="1"/>
    </xf>
    <xf numFmtId="164" fontId="12" fillId="5" borderId="67" xfId="0" applyNumberFormat="1" applyFont="1" applyFill="1" applyBorder="1" applyAlignment="1">
      <alignment horizontal="left" vertical="center" wrapText="1"/>
    </xf>
    <xf numFmtId="0" fontId="11" fillId="0" borderId="70" xfId="0" quotePrefix="1" applyFont="1" applyBorder="1" applyAlignment="1">
      <alignment horizontal="left" vertical="top" wrapText="1"/>
    </xf>
    <xf numFmtId="0" fontId="12" fillId="0" borderId="71" xfId="1" applyNumberFormat="1" applyFont="1" applyFill="1" applyBorder="1" applyAlignment="1">
      <alignment horizontal="left" vertical="top" wrapText="1"/>
    </xf>
    <xf numFmtId="0" fontId="12" fillId="5" borderId="71" xfId="0" applyFont="1" applyFill="1" applyBorder="1" applyAlignment="1">
      <alignment horizontal="center" vertical="center" wrapText="1"/>
    </xf>
    <xf numFmtId="164" fontId="11" fillId="5" borderId="71" xfId="0" applyNumberFormat="1" applyFont="1" applyFill="1" applyBorder="1" applyAlignment="1">
      <alignment horizontal="left" vertical="center" wrapText="1"/>
    </xf>
    <xf numFmtId="164" fontId="12" fillId="5" borderId="71" xfId="0" applyNumberFormat="1" applyFont="1" applyFill="1" applyBorder="1" applyAlignment="1">
      <alignment horizontal="left" vertical="center" wrapText="1"/>
    </xf>
    <xf numFmtId="0" fontId="12" fillId="5" borderId="72" xfId="0" applyFont="1" applyFill="1" applyBorder="1" applyAlignment="1">
      <alignment horizontal="center" vertical="center" wrapText="1"/>
    </xf>
    <xf numFmtId="0" fontId="12" fillId="10" borderId="1" xfId="1" applyNumberFormat="1" applyFont="1" applyFill="1" applyBorder="1" applyAlignment="1">
      <alignment horizontal="righ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4" fillId="0" borderId="12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2" xfId="0" applyBorder="1" applyAlignment="1">
      <alignment vertical="top" wrapText="1"/>
    </xf>
    <xf numFmtId="0" fontId="14" fillId="11" borderId="2" xfId="1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" fillId="6" borderId="10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4" fontId="1" fillId="6" borderId="24" xfId="0" applyNumberFormat="1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14" fontId="1" fillId="6" borderId="15" xfId="0" applyNumberFormat="1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14" fontId="1" fillId="6" borderId="9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4" fontId="1" fillId="6" borderId="30" xfId="0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22" fillId="3" borderId="39" xfId="0" applyNumberFormat="1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7" borderId="47" xfId="0" applyFont="1" applyFill="1" applyBorder="1" applyAlignment="1">
      <alignment horizontal="center" vertical="top" wrapText="1"/>
    </xf>
    <xf numFmtId="0" fontId="4" fillId="8" borderId="48" xfId="0" applyFont="1" applyFill="1" applyBorder="1" applyAlignment="1">
      <alignment horizontal="center" vertical="top" wrapText="1"/>
    </xf>
    <xf numFmtId="0" fontId="4" fillId="8" borderId="49" xfId="0" applyFont="1" applyFill="1" applyBorder="1" applyAlignment="1">
      <alignment horizontal="center" vertical="top" wrapText="1"/>
    </xf>
    <xf numFmtId="0" fontId="4" fillId="8" borderId="51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left" vertical="top" wrapText="1"/>
    </xf>
    <xf numFmtId="0" fontId="4" fillId="2" borderId="48" xfId="0" applyFont="1" applyFill="1" applyBorder="1" applyAlignment="1">
      <alignment horizontal="center" vertical="top" wrapText="1"/>
    </xf>
    <xf numFmtId="0" fontId="4" fillId="2" borderId="49" xfId="0" applyFont="1" applyFill="1" applyBorder="1" applyAlignment="1">
      <alignment horizontal="center" vertical="top" wrapText="1"/>
    </xf>
    <xf numFmtId="0" fontId="4" fillId="2" borderId="50" xfId="0" applyFont="1" applyFill="1" applyBorder="1" applyAlignment="1">
      <alignment horizontal="center" vertical="top" wrapText="1"/>
    </xf>
    <xf numFmtId="0" fontId="4" fillId="2" borderId="47" xfId="0" applyFont="1" applyFill="1" applyBorder="1" applyAlignment="1">
      <alignment horizontal="center" vertical="top" wrapText="1"/>
    </xf>
    <xf numFmtId="0" fontId="4" fillId="9" borderId="47" xfId="0" applyFont="1" applyFill="1" applyBorder="1" applyAlignment="1">
      <alignment horizontal="center" vertical="top" wrapText="1"/>
    </xf>
    <xf numFmtId="0" fontId="4" fillId="9" borderId="48" xfId="0" applyFont="1" applyFill="1" applyBorder="1" applyAlignment="1">
      <alignment horizontal="center" vertical="top" wrapText="1"/>
    </xf>
    <xf numFmtId="0" fontId="4" fillId="2" borderId="46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64" fontId="18" fillId="5" borderId="68" xfId="0" applyNumberFormat="1" applyFont="1" applyFill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14" fontId="1" fillId="6" borderId="42" xfId="0" applyNumberFormat="1" applyFont="1" applyFill="1" applyBorder="1" applyAlignment="1">
      <alignment horizontal="left" vertical="center" wrapText="1"/>
    </xf>
    <xf numFmtId="14" fontId="1" fillId="6" borderId="43" xfId="0" applyNumberFormat="1" applyFont="1" applyFill="1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CCFFCC"/>
      <color rgb="FFFFFF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</xdr:colOff>
      <xdr:row>0</xdr:row>
      <xdr:rowOff>58239</xdr:rowOff>
    </xdr:from>
    <xdr:to>
      <xdr:col>1</xdr:col>
      <xdr:colOff>2400765</xdr:colOff>
      <xdr:row>2</xdr:row>
      <xdr:rowOff>359502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EECA2C-8BBF-45E8-8203-0EF7CB5E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96" y="58239"/>
          <a:ext cx="3308362" cy="108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view="pageBreakPreview" topLeftCell="A5" zoomScale="70" zoomScaleNormal="70" zoomScaleSheetLayoutView="70" workbookViewId="0">
      <selection activeCell="B34" sqref="B34:C34"/>
    </sheetView>
  </sheetViews>
  <sheetFormatPr defaultColWidth="9.109375" defaultRowHeight="14.4" x14ac:dyDescent="0.3"/>
  <cols>
    <col min="1" max="1" width="13.5546875" style="22" customWidth="1"/>
    <col min="2" max="2" width="56.6640625" style="21" customWidth="1"/>
    <col min="3" max="3" width="13.33203125" style="23" customWidth="1"/>
    <col min="4" max="4" width="7.5546875" style="23" customWidth="1"/>
    <col min="5" max="5" width="19.5546875" style="21" customWidth="1"/>
    <col min="6" max="6" width="20.88671875" style="21" bestFit="1" customWidth="1"/>
    <col min="7" max="7" width="4.6640625" style="21" bestFit="1" customWidth="1"/>
    <col min="8" max="8" width="19.5546875" style="21" customWidth="1"/>
    <col min="9" max="9" width="15.109375" style="21" bestFit="1" customWidth="1"/>
    <col min="10" max="10" width="4.6640625" style="41" bestFit="1" customWidth="1"/>
    <col min="11" max="11" width="19.5546875" style="21" customWidth="1"/>
    <col min="12" max="12" width="15.109375" style="21" bestFit="1" customWidth="1"/>
    <col min="13" max="13" width="4.6640625" style="41" bestFit="1" customWidth="1"/>
    <col min="14" max="14" width="19.5546875" style="21" customWidth="1"/>
    <col min="15" max="15" width="17" style="21" bestFit="1" customWidth="1"/>
    <col min="16" max="16" width="4.6640625" style="41" bestFit="1" customWidth="1"/>
    <col min="17" max="17" width="19.5546875" style="21" customWidth="1"/>
    <col min="18" max="18" width="17" style="21" bestFit="1" customWidth="1"/>
    <col min="19" max="19" width="21.33203125" style="21" customWidth="1"/>
    <col min="20" max="20" width="9.109375" style="21"/>
    <col min="21" max="21" width="16.88671875" style="51" customWidth="1"/>
    <col min="22" max="22" width="14.88671875" style="21" bestFit="1" customWidth="1"/>
    <col min="23" max="16384" width="9.109375" style="21"/>
  </cols>
  <sheetData>
    <row r="1" spans="1:24" s="17" customFormat="1" ht="31.2" x14ac:dyDescent="0.6">
      <c r="A1" s="2"/>
      <c r="B1" s="132" t="s">
        <v>78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U1" s="48"/>
    </row>
    <row r="2" spans="1:24" s="17" customFormat="1" ht="31.2" x14ac:dyDescent="0.6">
      <c r="A2" s="2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U2" s="48"/>
    </row>
    <row r="3" spans="1:24" customFormat="1" ht="28.95" customHeight="1" x14ac:dyDescent="0.3">
      <c r="A3" s="19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U3" s="49"/>
    </row>
    <row r="4" spans="1:24" customFormat="1" ht="15.6" x14ac:dyDescent="0.3">
      <c r="A4" s="11" t="s">
        <v>75</v>
      </c>
      <c r="B4" s="138" t="s">
        <v>76</v>
      </c>
      <c r="C4" s="139"/>
      <c r="D4" s="140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20"/>
      <c r="T4" s="20"/>
      <c r="U4" s="50"/>
      <c r="V4" s="20"/>
      <c r="W4" s="20"/>
      <c r="X4" s="20"/>
    </row>
    <row r="5" spans="1:24" customFormat="1" ht="51.6" customHeight="1" thickBot="1" x14ac:dyDescent="0.35">
      <c r="A5" s="24" t="s">
        <v>77</v>
      </c>
      <c r="B5" s="114" t="s">
        <v>58</v>
      </c>
      <c r="C5" s="115"/>
      <c r="D5" s="116"/>
      <c r="E5" s="16"/>
      <c r="F5" s="16"/>
      <c r="G5" s="16"/>
      <c r="H5" s="16"/>
      <c r="I5" s="16"/>
      <c r="J5" s="16"/>
      <c r="K5" s="16"/>
      <c r="L5" s="13"/>
      <c r="M5" s="16"/>
      <c r="N5" s="16"/>
      <c r="O5" s="13"/>
      <c r="P5" s="16"/>
      <c r="Q5" s="16"/>
      <c r="R5" s="13"/>
      <c r="S5" s="20"/>
      <c r="T5" s="20"/>
      <c r="U5" s="50"/>
      <c r="V5" s="20"/>
      <c r="W5" s="20"/>
      <c r="X5" s="20"/>
    </row>
    <row r="6" spans="1:24" customFormat="1" ht="27.6" customHeight="1" x14ac:dyDescent="0.3">
      <c r="A6" s="32" t="s">
        <v>10</v>
      </c>
      <c r="B6" s="117"/>
      <c r="C6" s="118"/>
      <c r="D6" s="119"/>
      <c r="E6" s="5"/>
      <c r="F6" s="5"/>
      <c r="G6" s="5"/>
      <c r="H6" s="5"/>
      <c r="I6" s="5"/>
      <c r="J6" s="5"/>
      <c r="K6" s="5"/>
      <c r="L6" s="13"/>
      <c r="M6" s="5"/>
      <c r="N6" s="5"/>
      <c r="O6" s="13"/>
      <c r="P6" s="5"/>
      <c r="Q6" s="5"/>
      <c r="R6" s="13"/>
      <c r="S6" s="20"/>
      <c r="T6" s="20"/>
      <c r="U6" s="50"/>
      <c r="V6" s="20"/>
      <c r="W6" s="20"/>
      <c r="X6" s="20"/>
    </row>
    <row r="7" spans="1:24" customFormat="1" ht="15.6" x14ac:dyDescent="0.3">
      <c r="A7" s="25"/>
      <c r="B7" s="26"/>
      <c r="C7" s="14"/>
      <c r="D7" s="5"/>
      <c r="E7" s="5"/>
      <c r="F7" s="5"/>
      <c r="G7" s="5"/>
      <c r="H7" s="5"/>
      <c r="I7" s="5"/>
      <c r="J7" s="5"/>
      <c r="K7" s="5"/>
      <c r="L7" s="13"/>
      <c r="M7" s="5"/>
      <c r="N7" s="5"/>
      <c r="O7" s="13"/>
      <c r="P7" s="5"/>
      <c r="Q7" s="5"/>
      <c r="R7" s="13"/>
      <c r="S7" s="20"/>
      <c r="T7" s="20"/>
      <c r="U7" s="50"/>
      <c r="V7" s="20"/>
      <c r="W7" s="20"/>
      <c r="X7" s="20"/>
    </row>
    <row r="8" spans="1:24" s="20" customFormat="1" ht="15.6" x14ac:dyDescent="0.3">
      <c r="A8" s="6" t="s">
        <v>3</v>
      </c>
      <c r="B8" s="7"/>
      <c r="C8" s="7"/>
      <c r="D8" s="5"/>
      <c r="E8" s="5"/>
      <c r="F8" s="5"/>
      <c r="G8" s="5"/>
      <c r="H8" s="5"/>
      <c r="I8" s="5"/>
      <c r="J8" s="5"/>
      <c r="K8" s="5"/>
      <c r="L8" s="13"/>
      <c r="M8" s="5"/>
      <c r="N8" s="5"/>
      <c r="O8" s="13"/>
      <c r="P8" s="5"/>
      <c r="Q8" s="5"/>
      <c r="R8" s="13"/>
      <c r="U8" s="50"/>
    </row>
    <row r="9" spans="1:24" s="20" customFormat="1" ht="15.6" x14ac:dyDescent="0.3">
      <c r="A9" s="15" t="s">
        <v>11</v>
      </c>
      <c r="B9" s="1"/>
      <c r="C9" s="1"/>
      <c r="D9" s="5"/>
      <c r="E9" s="5"/>
      <c r="F9" s="5"/>
      <c r="G9" s="5"/>
      <c r="H9" s="5"/>
      <c r="I9" s="5"/>
      <c r="J9" s="5"/>
      <c r="K9" s="5"/>
      <c r="L9" s="13"/>
      <c r="M9" s="5"/>
      <c r="N9" s="5"/>
      <c r="O9" s="13"/>
      <c r="P9" s="5"/>
      <c r="Q9" s="5"/>
      <c r="R9" s="13"/>
      <c r="U9" s="50"/>
    </row>
    <row r="10" spans="1:24" s="20" customFormat="1" ht="15.6" x14ac:dyDescent="0.3">
      <c r="A10" s="27" t="s">
        <v>23</v>
      </c>
      <c r="B10" s="8"/>
      <c r="C10" s="9"/>
      <c r="D10" s="5"/>
      <c r="E10" s="5"/>
      <c r="F10" s="5"/>
      <c r="G10" s="5"/>
      <c r="H10" s="5"/>
      <c r="I10" s="5"/>
      <c r="J10" s="5"/>
      <c r="K10" s="5"/>
      <c r="L10" s="13"/>
      <c r="M10" s="5"/>
      <c r="N10" s="5"/>
      <c r="O10" s="13"/>
      <c r="P10" s="5"/>
      <c r="Q10" s="5"/>
      <c r="R10" s="13"/>
      <c r="U10" s="50"/>
    </row>
    <row r="11" spans="1:24" s="20" customFormat="1" ht="15.6" x14ac:dyDescent="0.3">
      <c r="A11" s="12" t="s">
        <v>22</v>
      </c>
      <c r="B11" s="1"/>
      <c r="C11" s="1"/>
      <c r="D11" s="5"/>
      <c r="E11" s="5"/>
      <c r="F11" s="5"/>
      <c r="G11" s="5"/>
      <c r="H11" s="5"/>
      <c r="I11" s="5"/>
      <c r="J11" s="5"/>
      <c r="K11" s="5"/>
      <c r="L11" s="13"/>
      <c r="M11" s="5"/>
      <c r="N11" s="5"/>
      <c r="O11" s="13"/>
      <c r="P11" s="5"/>
      <c r="Q11" s="5"/>
      <c r="R11" s="13"/>
      <c r="U11" s="50"/>
    </row>
    <row r="12" spans="1:24" s="20" customFormat="1" ht="15.6" x14ac:dyDescent="0.3">
      <c r="A12" s="12" t="s">
        <v>18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13"/>
      <c r="M12" s="5"/>
      <c r="N12" s="5"/>
      <c r="O12" s="13"/>
      <c r="P12" s="5"/>
      <c r="Q12" s="5"/>
      <c r="R12" s="13"/>
      <c r="U12" s="50"/>
    </row>
    <row r="13" spans="1:24" s="20" customFormat="1" ht="16.2" thickBot="1" x14ac:dyDescent="0.35">
      <c r="A13" s="10"/>
      <c r="B13" s="4"/>
      <c r="C13" s="14"/>
      <c r="D13" s="5"/>
      <c r="E13" s="5"/>
      <c r="F13" s="5"/>
      <c r="G13" s="5"/>
      <c r="H13" s="5"/>
      <c r="I13" s="5"/>
      <c r="J13" s="5"/>
      <c r="K13" s="5"/>
      <c r="L13" s="13"/>
      <c r="M13" s="5"/>
      <c r="N13" s="5"/>
      <c r="O13" s="13"/>
      <c r="P13" s="5"/>
      <c r="Q13" s="5"/>
      <c r="R13" s="13"/>
      <c r="U13" s="50"/>
    </row>
    <row r="14" spans="1:24" customFormat="1" ht="32.4" customHeight="1" x14ac:dyDescent="0.3">
      <c r="A14" s="107" t="s">
        <v>0</v>
      </c>
      <c r="B14" s="154" t="s">
        <v>12</v>
      </c>
      <c r="C14" s="75"/>
      <c r="D14" s="141" t="s">
        <v>4</v>
      </c>
      <c r="E14" s="141"/>
      <c r="F14" s="141"/>
      <c r="G14" s="151" t="s">
        <v>64</v>
      </c>
      <c r="H14" s="151"/>
      <c r="I14" s="151"/>
      <c r="J14" s="152" t="s">
        <v>65</v>
      </c>
      <c r="K14" s="152"/>
      <c r="L14" s="153"/>
      <c r="M14" s="148" t="s">
        <v>66</v>
      </c>
      <c r="N14" s="149"/>
      <c r="O14" s="150"/>
      <c r="P14" s="142" t="s">
        <v>67</v>
      </c>
      <c r="Q14" s="143"/>
      <c r="R14" s="144"/>
      <c r="S14" s="76" t="s">
        <v>6</v>
      </c>
      <c r="U14" s="49"/>
    </row>
    <row r="15" spans="1:24" ht="31.2" x14ac:dyDescent="0.3">
      <c r="A15" s="108"/>
      <c r="B15" s="155"/>
      <c r="C15" s="18" t="s">
        <v>1</v>
      </c>
      <c r="D15" s="36" t="s">
        <v>5</v>
      </c>
      <c r="E15" s="37" t="s">
        <v>8</v>
      </c>
      <c r="F15" s="37" t="s">
        <v>21</v>
      </c>
      <c r="G15" s="18" t="s">
        <v>7</v>
      </c>
      <c r="H15" s="3" t="s">
        <v>8</v>
      </c>
      <c r="I15" s="3" t="s">
        <v>19</v>
      </c>
      <c r="J15" s="42" t="s">
        <v>7</v>
      </c>
      <c r="K15" s="43" t="s">
        <v>8</v>
      </c>
      <c r="L15" s="43" t="s">
        <v>20</v>
      </c>
      <c r="M15" s="18" t="s">
        <v>7</v>
      </c>
      <c r="N15" s="3" t="s">
        <v>8</v>
      </c>
      <c r="O15" s="3" t="s">
        <v>24</v>
      </c>
      <c r="P15" s="39" t="s">
        <v>7</v>
      </c>
      <c r="Q15" s="38" t="s">
        <v>8</v>
      </c>
      <c r="R15" s="38" t="s">
        <v>25</v>
      </c>
      <c r="S15" s="77" t="s">
        <v>9</v>
      </c>
    </row>
    <row r="16" spans="1:24" ht="71.400000000000006" customHeight="1" x14ac:dyDescent="0.3">
      <c r="A16" s="78">
        <v>1</v>
      </c>
      <c r="B16" s="35" t="s">
        <v>60</v>
      </c>
      <c r="C16" s="44">
        <v>1</v>
      </c>
      <c r="D16" s="44">
        <v>16</v>
      </c>
      <c r="E16" s="53">
        <v>0</v>
      </c>
      <c r="F16" s="54">
        <f>+E16*D16</f>
        <v>0</v>
      </c>
      <c r="G16" s="55"/>
      <c r="H16" s="56"/>
      <c r="I16" s="56"/>
      <c r="J16" s="57"/>
      <c r="K16" s="56"/>
      <c r="L16" s="56"/>
      <c r="M16" s="57"/>
      <c r="N16" s="56"/>
      <c r="O16" s="56"/>
      <c r="P16" s="57"/>
      <c r="Q16" s="56"/>
      <c r="R16" s="56"/>
      <c r="S16" s="79">
        <f>SUM(F16:R16)</f>
        <v>0</v>
      </c>
      <c r="V16" s="51"/>
    </row>
    <row r="17" spans="1:21" ht="70.2" customHeight="1" x14ac:dyDescent="0.3">
      <c r="A17" s="80">
        <v>2</v>
      </c>
      <c r="B17" s="112" t="s">
        <v>61</v>
      </c>
      <c r="C17" s="113"/>
      <c r="D17" s="45">
        <v>16</v>
      </c>
      <c r="E17" s="58"/>
      <c r="F17" s="58"/>
      <c r="G17" s="59"/>
      <c r="H17" s="58"/>
      <c r="I17" s="58"/>
      <c r="J17" s="59"/>
      <c r="K17" s="58"/>
      <c r="L17" s="58"/>
      <c r="M17" s="59"/>
      <c r="N17" s="58"/>
      <c r="O17" s="58"/>
      <c r="P17" s="59"/>
      <c r="Q17" s="58"/>
      <c r="R17" s="58"/>
      <c r="S17" s="79"/>
    </row>
    <row r="18" spans="1:21" ht="15.6" x14ac:dyDescent="0.3">
      <c r="A18" s="81" t="s">
        <v>26</v>
      </c>
      <c r="B18" s="33" t="s">
        <v>35</v>
      </c>
      <c r="C18" s="44">
        <v>1</v>
      </c>
      <c r="D18" s="44">
        <v>1</v>
      </c>
      <c r="E18" s="53">
        <v>0</v>
      </c>
      <c r="F18" s="54">
        <f>+E18*D18</f>
        <v>0</v>
      </c>
      <c r="G18" s="58"/>
      <c r="H18" s="58"/>
      <c r="I18" s="59"/>
      <c r="J18" s="58"/>
      <c r="K18" s="58"/>
      <c r="L18" s="59"/>
      <c r="M18" s="58"/>
      <c r="N18" s="58"/>
      <c r="O18" s="59"/>
      <c r="P18" s="58"/>
      <c r="Q18" s="58"/>
      <c r="R18" s="58"/>
      <c r="S18" s="79"/>
    </row>
    <row r="19" spans="1:21" ht="15.6" x14ac:dyDescent="0.3">
      <c r="A19" s="81" t="s">
        <v>27</v>
      </c>
      <c r="B19" s="33" t="s">
        <v>36</v>
      </c>
      <c r="C19" s="44">
        <v>1</v>
      </c>
      <c r="D19" s="44">
        <v>1</v>
      </c>
      <c r="E19" s="53">
        <v>0</v>
      </c>
      <c r="F19" s="54">
        <f t="shared" ref="F19:F35" si="0">+E19*D19</f>
        <v>0</v>
      </c>
      <c r="G19" s="58"/>
      <c r="H19" s="58"/>
      <c r="I19" s="59"/>
      <c r="J19" s="58"/>
      <c r="K19" s="58"/>
      <c r="L19" s="59"/>
      <c r="M19" s="58"/>
      <c r="N19" s="58"/>
      <c r="O19" s="59"/>
      <c r="P19" s="58"/>
      <c r="Q19" s="58"/>
      <c r="R19" s="58"/>
      <c r="S19" s="79"/>
    </row>
    <row r="20" spans="1:21" ht="15.6" x14ac:dyDescent="0.3">
      <c r="A20" s="81" t="s">
        <v>28</v>
      </c>
      <c r="B20" s="33" t="s">
        <v>37</v>
      </c>
      <c r="C20" s="44">
        <v>1</v>
      </c>
      <c r="D20" s="44">
        <v>1</v>
      </c>
      <c r="E20" s="53">
        <v>0</v>
      </c>
      <c r="F20" s="54">
        <f t="shared" si="0"/>
        <v>0</v>
      </c>
      <c r="G20" s="58"/>
      <c r="H20" s="58"/>
      <c r="I20" s="59"/>
      <c r="J20" s="58"/>
      <c r="K20" s="58"/>
      <c r="L20" s="59"/>
      <c r="M20" s="58"/>
      <c r="N20" s="58"/>
      <c r="O20" s="59"/>
      <c r="P20" s="58"/>
      <c r="Q20" s="58"/>
      <c r="R20" s="58"/>
      <c r="S20" s="79"/>
    </row>
    <row r="21" spans="1:21" ht="15.6" x14ac:dyDescent="0.3">
      <c r="A21" s="81" t="s">
        <v>29</v>
      </c>
      <c r="B21" s="33" t="s">
        <v>38</v>
      </c>
      <c r="C21" s="44">
        <v>1</v>
      </c>
      <c r="D21" s="44">
        <v>1</v>
      </c>
      <c r="E21" s="53">
        <v>0</v>
      </c>
      <c r="F21" s="54">
        <f t="shared" si="0"/>
        <v>0</v>
      </c>
      <c r="G21" s="58"/>
      <c r="H21" s="58"/>
      <c r="I21" s="59"/>
      <c r="J21" s="58"/>
      <c r="K21" s="58"/>
      <c r="L21" s="59"/>
      <c r="M21" s="58"/>
      <c r="N21" s="58"/>
      <c r="O21" s="59"/>
      <c r="P21" s="58"/>
      <c r="Q21" s="58"/>
      <c r="R21" s="58"/>
      <c r="S21" s="79"/>
    </row>
    <row r="22" spans="1:21" ht="15.6" x14ac:dyDescent="0.3">
      <c r="A22" s="81" t="s">
        <v>30</v>
      </c>
      <c r="B22" s="33" t="s">
        <v>39</v>
      </c>
      <c r="C22" s="44">
        <v>1</v>
      </c>
      <c r="D22" s="44">
        <v>1</v>
      </c>
      <c r="E22" s="53">
        <v>0</v>
      </c>
      <c r="F22" s="54">
        <f t="shared" si="0"/>
        <v>0</v>
      </c>
      <c r="G22" s="58"/>
      <c r="H22" s="58"/>
      <c r="I22" s="59"/>
      <c r="J22" s="58"/>
      <c r="K22" s="58"/>
      <c r="L22" s="59"/>
      <c r="M22" s="58"/>
      <c r="N22" s="58"/>
      <c r="O22" s="59"/>
      <c r="P22" s="58"/>
      <c r="Q22" s="58"/>
      <c r="R22" s="58"/>
      <c r="S22" s="79"/>
    </row>
    <row r="23" spans="1:21" ht="15.6" x14ac:dyDescent="0.3">
      <c r="A23" s="81" t="s">
        <v>31</v>
      </c>
      <c r="B23" s="33" t="s">
        <v>40</v>
      </c>
      <c r="C23" s="44">
        <v>1</v>
      </c>
      <c r="D23" s="44">
        <v>1</v>
      </c>
      <c r="E23" s="53">
        <v>0</v>
      </c>
      <c r="F23" s="54">
        <f t="shared" si="0"/>
        <v>0</v>
      </c>
      <c r="G23" s="58"/>
      <c r="H23" s="58"/>
      <c r="I23" s="59"/>
      <c r="J23" s="58"/>
      <c r="K23" s="58"/>
      <c r="L23" s="59"/>
      <c r="M23" s="58"/>
      <c r="N23" s="58"/>
      <c r="O23" s="59"/>
      <c r="P23" s="58"/>
      <c r="Q23" s="58"/>
      <c r="R23" s="58"/>
      <c r="S23" s="79"/>
    </row>
    <row r="24" spans="1:21" ht="15.6" x14ac:dyDescent="0.3">
      <c r="A24" s="81" t="s">
        <v>32</v>
      </c>
      <c r="B24" s="33" t="s">
        <v>56</v>
      </c>
      <c r="C24" s="44">
        <v>1</v>
      </c>
      <c r="D24" s="44">
        <v>1</v>
      </c>
      <c r="E24" s="53">
        <v>0</v>
      </c>
      <c r="F24" s="54">
        <f t="shared" si="0"/>
        <v>0</v>
      </c>
      <c r="G24" s="58"/>
      <c r="H24" s="58"/>
      <c r="I24" s="59"/>
      <c r="J24" s="58"/>
      <c r="K24" s="58"/>
      <c r="L24" s="59"/>
      <c r="M24" s="58"/>
      <c r="N24" s="58"/>
      <c r="O24" s="59"/>
      <c r="P24" s="58"/>
      <c r="Q24" s="58"/>
      <c r="R24" s="58"/>
      <c r="S24" s="79"/>
    </row>
    <row r="25" spans="1:21" ht="15.6" x14ac:dyDescent="0.3">
      <c r="A25" s="81" t="s">
        <v>33</v>
      </c>
      <c r="B25" s="33" t="s">
        <v>41</v>
      </c>
      <c r="C25" s="44">
        <v>1</v>
      </c>
      <c r="D25" s="44">
        <v>1</v>
      </c>
      <c r="E25" s="53">
        <v>0</v>
      </c>
      <c r="F25" s="54">
        <f t="shared" si="0"/>
        <v>0</v>
      </c>
      <c r="G25" s="58"/>
      <c r="H25" s="58"/>
      <c r="I25" s="59"/>
      <c r="J25" s="58"/>
      <c r="K25" s="58"/>
      <c r="L25" s="59"/>
      <c r="M25" s="58"/>
      <c r="N25" s="58"/>
      <c r="O25" s="59"/>
      <c r="P25" s="58"/>
      <c r="Q25" s="58"/>
      <c r="R25" s="58"/>
      <c r="S25" s="79"/>
    </row>
    <row r="26" spans="1:21" ht="15.6" x14ac:dyDescent="0.3">
      <c r="A26" s="81" t="s">
        <v>34</v>
      </c>
      <c r="B26" s="33" t="s">
        <v>59</v>
      </c>
      <c r="C26" s="44">
        <v>1</v>
      </c>
      <c r="D26" s="44">
        <v>1</v>
      </c>
      <c r="E26" s="53">
        <v>0</v>
      </c>
      <c r="F26" s="54">
        <f t="shared" si="0"/>
        <v>0</v>
      </c>
      <c r="G26" s="58"/>
      <c r="H26" s="58"/>
      <c r="I26" s="59"/>
      <c r="J26" s="58"/>
      <c r="K26" s="58"/>
      <c r="L26" s="59"/>
      <c r="M26" s="58"/>
      <c r="N26" s="58"/>
      <c r="O26" s="59"/>
      <c r="P26" s="58"/>
      <c r="Q26" s="58"/>
      <c r="R26" s="58"/>
      <c r="S26" s="79"/>
    </row>
    <row r="27" spans="1:21" ht="15.6" x14ac:dyDescent="0.3">
      <c r="A27" s="81" t="s">
        <v>43</v>
      </c>
      <c r="B27" s="33" t="s">
        <v>42</v>
      </c>
      <c r="C27" s="44">
        <v>1</v>
      </c>
      <c r="D27" s="44">
        <v>1</v>
      </c>
      <c r="E27" s="53">
        <v>0</v>
      </c>
      <c r="F27" s="54">
        <f t="shared" si="0"/>
        <v>0</v>
      </c>
      <c r="G27" s="58"/>
      <c r="H27" s="58"/>
      <c r="I27" s="59"/>
      <c r="J27" s="58"/>
      <c r="K27" s="58"/>
      <c r="L27" s="59"/>
      <c r="M27" s="58"/>
      <c r="N27" s="58"/>
      <c r="O27" s="59"/>
      <c r="P27" s="58"/>
      <c r="Q27" s="58"/>
      <c r="R27" s="58"/>
      <c r="S27" s="79"/>
    </row>
    <row r="28" spans="1:21" ht="15.6" x14ac:dyDescent="0.3">
      <c r="A28" s="81" t="s">
        <v>44</v>
      </c>
      <c r="B28" s="33" t="s">
        <v>46</v>
      </c>
      <c r="C28" s="44">
        <v>1</v>
      </c>
      <c r="D28" s="44">
        <v>1</v>
      </c>
      <c r="E28" s="53">
        <v>0</v>
      </c>
      <c r="F28" s="54">
        <f t="shared" si="0"/>
        <v>0</v>
      </c>
      <c r="G28" s="58"/>
      <c r="H28" s="58"/>
      <c r="I28" s="59"/>
      <c r="J28" s="58"/>
      <c r="K28" s="58"/>
      <c r="L28" s="59"/>
      <c r="M28" s="58"/>
      <c r="N28" s="58"/>
      <c r="O28" s="59"/>
      <c r="P28" s="58"/>
      <c r="Q28" s="58"/>
      <c r="R28" s="58"/>
      <c r="S28" s="79"/>
      <c r="U28" s="52"/>
    </row>
    <row r="29" spans="1:21" ht="15.6" x14ac:dyDescent="0.3">
      <c r="A29" s="81" t="s">
        <v>45</v>
      </c>
      <c r="B29" s="33" t="s">
        <v>47</v>
      </c>
      <c r="C29" s="44">
        <v>1</v>
      </c>
      <c r="D29" s="44">
        <v>1</v>
      </c>
      <c r="E29" s="53">
        <v>0</v>
      </c>
      <c r="F29" s="54">
        <f t="shared" si="0"/>
        <v>0</v>
      </c>
      <c r="G29" s="58"/>
      <c r="H29" s="58"/>
      <c r="I29" s="59"/>
      <c r="J29" s="58"/>
      <c r="K29" s="58"/>
      <c r="L29" s="59"/>
      <c r="M29" s="58"/>
      <c r="N29" s="58"/>
      <c r="O29" s="59"/>
      <c r="P29" s="58"/>
      <c r="Q29" s="58"/>
      <c r="R29" s="58"/>
      <c r="S29" s="79"/>
    </row>
    <row r="30" spans="1:21" ht="15.6" x14ac:dyDescent="0.3">
      <c r="A30" s="81" t="s">
        <v>49</v>
      </c>
      <c r="B30" s="33" t="s">
        <v>48</v>
      </c>
      <c r="C30" s="44">
        <v>1</v>
      </c>
      <c r="D30" s="44">
        <v>1</v>
      </c>
      <c r="E30" s="53">
        <v>0</v>
      </c>
      <c r="F30" s="54">
        <f t="shared" si="0"/>
        <v>0</v>
      </c>
      <c r="G30" s="58"/>
      <c r="H30" s="58"/>
      <c r="I30" s="59"/>
      <c r="J30" s="58"/>
      <c r="K30" s="58"/>
      <c r="L30" s="59"/>
      <c r="M30" s="58"/>
      <c r="N30" s="58"/>
      <c r="O30" s="59"/>
      <c r="P30" s="58"/>
      <c r="Q30" s="58"/>
      <c r="R30" s="58"/>
      <c r="S30" s="79"/>
    </row>
    <row r="31" spans="1:21" ht="15.6" x14ac:dyDescent="0.3">
      <c r="A31" s="81" t="s">
        <v>50</v>
      </c>
      <c r="B31" s="33" t="s">
        <v>53</v>
      </c>
      <c r="C31" s="44">
        <v>1</v>
      </c>
      <c r="D31" s="44">
        <v>1</v>
      </c>
      <c r="E31" s="53">
        <v>0</v>
      </c>
      <c r="F31" s="54">
        <f t="shared" si="0"/>
        <v>0</v>
      </c>
      <c r="G31" s="58"/>
      <c r="H31" s="58"/>
      <c r="I31" s="59"/>
      <c r="J31" s="58"/>
      <c r="K31" s="58"/>
      <c r="L31" s="59"/>
      <c r="M31" s="58"/>
      <c r="N31" s="58"/>
      <c r="O31" s="59"/>
      <c r="P31" s="58"/>
      <c r="Q31" s="58"/>
      <c r="R31" s="58"/>
      <c r="S31" s="79"/>
    </row>
    <row r="32" spans="1:21" ht="15.6" x14ac:dyDescent="0.3">
      <c r="A32" s="81" t="s">
        <v>51</v>
      </c>
      <c r="B32" s="33" t="s">
        <v>54</v>
      </c>
      <c r="C32" s="44">
        <v>1</v>
      </c>
      <c r="D32" s="44">
        <v>1</v>
      </c>
      <c r="E32" s="53">
        <v>0</v>
      </c>
      <c r="F32" s="54">
        <f t="shared" si="0"/>
        <v>0</v>
      </c>
      <c r="G32" s="58"/>
      <c r="H32" s="58"/>
      <c r="I32" s="59"/>
      <c r="J32" s="58"/>
      <c r="K32" s="58"/>
      <c r="L32" s="59"/>
      <c r="M32" s="58"/>
      <c r="N32" s="58"/>
      <c r="O32" s="59"/>
      <c r="P32" s="58"/>
      <c r="Q32" s="58"/>
      <c r="R32" s="58"/>
      <c r="S32" s="79"/>
    </row>
    <row r="33" spans="1:19" ht="15.6" x14ac:dyDescent="0.3">
      <c r="A33" s="81" t="s">
        <v>52</v>
      </c>
      <c r="B33" s="33" t="s">
        <v>55</v>
      </c>
      <c r="C33" s="44">
        <v>1</v>
      </c>
      <c r="D33" s="44">
        <v>1</v>
      </c>
      <c r="E33" s="53">
        <v>0</v>
      </c>
      <c r="F33" s="54">
        <f>+E33*D33</f>
        <v>0</v>
      </c>
      <c r="G33" s="58"/>
      <c r="H33" s="58"/>
      <c r="I33" s="59"/>
      <c r="J33" s="58"/>
      <c r="K33" s="58"/>
      <c r="L33" s="59"/>
      <c r="M33" s="58"/>
      <c r="N33" s="58"/>
      <c r="O33" s="59"/>
      <c r="P33" s="58"/>
      <c r="Q33" s="58"/>
      <c r="R33" s="58"/>
      <c r="S33" s="79"/>
    </row>
    <row r="34" spans="1:19" ht="52.95" customHeight="1" x14ac:dyDescent="0.3">
      <c r="A34" s="82">
        <v>3</v>
      </c>
      <c r="B34" s="112" t="s">
        <v>68</v>
      </c>
      <c r="C34" s="113"/>
      <c r="D34" s="45">
        <v>17</v>
      </c>
      <c r="E34" s="60"/>
      <c r="F34" s="58"/>
      <c r="G34" s="58"/>
      <c r="H34" s="58"/>
      <c r="I34" s="59"/>
      <c r="J34" s="58"/>
      <c r="K34" s="58"/>
      <c r="L34" s="59"/>
      <c r="M34" s="58"/>
      <c r="N34" s="58"/>
      <c r="O34" s="59"/>
      <c r="P34" s="58"/>
      <c r="Q34" s="58"/>
      <c r="R34" s="58"/>
      <c r="S34" s="79"/>
    </row>
    <row r="35" spans="1:19" ht="45.6" thickBot="1" x14ac:dyDescent="0.35">
      <c r="A35" s="81" t="s">
        <v>57</v>
      </c>
      <c r="B35" s="33" t="s">
        <v>62</v>
      </c>
      <c r="C35" s="44">
        <v>1</v>
      </c>
      <c r="D35" s="44">
        <v>17</v>
      </c>
      <c r="E35" s="53">
        <v>0</v>
      </c>
      <c r="F35" s="54">
        <f t="shared" si="0"/>
        <v>0</v>
      </c>
      <c r="G35" s="44">
        <v>17</v>
      </c>
      <c r="H35" s="53">
        <f>1.1*E35</f>
        <v>0</v>
      </c>
      <c r="I35" s="54">
        <f t="shared" ref="I35" si="1">+H35*G35</f>
        <v>0</v>
      </c>
      <c r="J35" s="44">
        <v>17</v>
      </c>
      <c r="K35" s="53">
        <f>1.1*H35</f>
        <v>0</v>
      </c>
      <c r="L35" s="54">
        <f t="shared" ref="L35" si="2">+K35*J35</f>
        <v>0</v>
      </c>
      <c r="M35" s="106">
        <v>17</v>
      </c>
      <c r="N35" s="53">
        <f>1.1*K35</f>
        <v>0</v>
      </c>
      <c r="O35" s="54">
        <f t="shared" ref="O35" si="3">+N35*M35</f>
        <v>0</v>
      </c>
      <c r="P35" s="46">
        <v>17</v>
      </c>
      <c r="Q35" s="53">
        <f>1.1*N35</f>
        <v>0</v>
      </c>
      <c r="R35" s="54">
        <f t="shared" ref="R35" si="4">+Q35*P35</f>
        <v>0</v>
      </c>
      <c r="S35" s="83"/>
    </row>
    <row r="36" spans="1:19" ht="15.6" x14ac:dyDescent="0.3">
      <c r="A36" s="84"/>
      <c r="B36" s="34" t="s">
        <v>13</v>
      </c>
      <c r="C36" s="61"/>
      <c r="D36" s="62"/>
      <c r="E36" s="63"/>
      <c r="F36" s="64">
        <f>SUBTOTAL(9,F16:F35)</f>
        <v>0</v>
      </c>
      <c r="G36" s="65"/>
      <c r="H36" s="66"/>
      <c r="I36" s="64">
        <f>SUBTOTAL(9,I17:I35)</f>
        <v>0</v>
      </c>
      <c r="J36" s="67"/>
      <c r="K36" s="68"/>
      <c r="L36" s="64">
        <f>SUBTOTAL(9,L17:L35)</f>
        <v>0</v>
      </c>
      <c r="M36" s="67"/>
      <c r="N36" s="68"/>
      <c r="O36" s="64">
        <f>SUBTOTAL(9,O17:O35)</f>
        <v>0</v>
      </c>
      <c r="P36" s="67"/>
      <c r="Q36" s="68"/>
      <c r="R36" s="64">
        <f>SUBTOTAL(9,R17:R35)</f>
        <v>0</v>
      </c>
      <c r="S36" s="85">
        <f>+F36+I36+L36+O36+R36</f>
        <v>0</v>
      </c>
    </row>
    <row r="37" spans="1:19" ht="15.6" x14ac:dyDescent="0.3">
      <c r="A37" s="84"/>
      <c r="B37" s="34" t="s">
        <v>2</v>
      </c>
      <c r="C37" s="61"/>
      <c r="D37" s="62"/>
      <c r="E37" s="63"/>
      <c r="F37" s="69">
        <f>F36*0.15</f>
        <v>0</v>
      </c>
      <c r="G37" s="65"/>
      <c r="H37" s="68"/>
      <c r="I37" s="69">
        <f>I36*0.15</f>
        <v>0</v>
      </c>
      <c r="J37" s="67"/>
      <c r="K37" s="68"/>
      <c r="L37" s="69">
        <f>L36*0.15</f>
        <v>0</v>
      </c>
      <c r="M37" s="67"/>
      <c r="N37" s="68"/>
      <c r="O37" s="69">
        <f>O36*0.15</f>
        <v>0</v>
      </c>
      <c r="P37" s="67"/>
      <c r="Q37" s="68"/>
      <c r="R37" s="69">
        <f>R36*0.15</f>
        <v>0</v>
      </c>
      <c r="S37" s="86">
        <f>S36*0.15</f>
        <v>0</v>
      </c>
    </row>
    <row r="38" spans="1:19" ht="16.2" thickBot="1" x14ac:dyDescent="0.35">
      <c r="A38" s="87"/>
      <c r="B38" s="88" t="s">
        <v>14</v>
      </c>
      <c r="C38" s="89"/>
      <c r="D38" s="90"/>
      <c r="E38" s="91"/>
      <c r="F38" s="92">
        <f>F36+F37</f>
        <v>0</v>
      </c>
      <c r="G38" s="93"/>
      <c r="H38" s="94"/>
      <c r="I38" s="92">
        <f>I36+I37</f>
        <v>0</v>
      </c>
      <c r="J38" s="95"/>
      <c r="K38" s="94"/>
      <c r="L38" s="92">
        <f>L36+L37</f>
        <v>0</v>
      </c>
      <c r="M38" s="95"/>
      <c r="N38" s="94"/>
      <c r="O38" s="92">
        <f>O36+O37</f>
        <v>0</v>
      </c>
      <c r="P38" s="95"/>
      <c r="Q38" s="94"/>
      <c r="R38" s="92">
        <f>R36+R37</f>
        <v>0</v>
      </c>
      <c r="S38" s="96">
        <f>S36+S37</f>
        <v>0</v>
      </c>
    </row>
    <row r="39" spans="1:19" x14ac:dyDescent="0.3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5" thickBot="1" x14ac:dyDescent="0.35">
      <c r="A40" s="111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</row>
    <row r="41" spans="1:19" ht="51.6" customHeight="1" thickBot="1" x14ac:dyDescent="0.35">
      <c r="A41" s="100">
        <v>4</v>
      </c>
      <c r="B41" s="101" t="s">
        <v>63</v>
      </c>
      <c r="C41" s="102">
        <v>1</v>
      </c>
      <c r="D41" s="102">
        <v>16</v>
      </c>
      <c r="E41" s="103">
        <v>31000</v>
      </c>
      <c r="F41" s="104">
        <f>+E41*D41</f>
        <v>496000</v>
      </c>
      <c r="G41" s="105"/>
      <c r="H41" s="156" t="s">
        <v>71</v>
      </c>
      <c r="I41" s="157"/>
      <c r="J41" s="157"/>
      <c r="K41" s="157"/>
      <c r="L41" s="157"/>
      <c r="M41" s="157"/>
      <c r="N41" s="157"/>
      <c r="O41" s="157"/>
      <c r="P41" s="158"/>
      <c r="Q41" s="97" t="s">
        <v>69</v>
      </c>
      <c r="R41" s="98" t="s">
        <v>70</v>
      </c>
      <c r="S41" s="99">
        <f>+F41</f>
        <v>496000</v>
      </c>
    </row>
    <row r="42" spans="1:19" x14ac:dyDescent="0.3">
      <c r="A42" s="28"/>
      <c r="B42" s="29"/>
      <c r="C42" s="30"/>
      <c r="D42" s="30"/>
      <c r="E42" s="31"/>
      <c r="F42" s="31"/>
      <c r="G42" s="31"/>
      <c r="H42" s="31"/>
      <c r="I42" s="31"/>
      <c r="J42" s="40"/>
      <c r="K42" s="31"/>
      <c r="L42" s="31"/>
      <c r="M42" s="40"/>
      <c r="N42" s="31"/>
      <c r="O42" s="31"/>
      <c r="P42" s="40"/>
      <c r="Q42" s="31"/>
      <c r="R42" s="31"/>
      <c r="S42" s="47"/>
    </row>
    <row r="43" spans="1:19" ht="15" thickBot="1" x14ac:dyDescent="0.35">
      <c r="A43" s="28"/>
      <c r="B43" s="31"/>
      <c r="C43" s="30"/>
      <c r="D43" s="30"/>
      <c r="E43" s="31"/>
      <c r="F43" s="31"/>
      <c r="G43" s="31"/>
      <c r="H43" s="31"/>
      <c r="I43" s="31"/>
      <c r="J43" s="40"/>
      <c r="K43" s="31"/>
      <c r="L43" s="31"/>
      <c r="M43" s="40"/>
      <c r="N43" s="31"/>
      <c r="O43" s="31"/>
      <c r="P43" s="40"/>
      <c r="Q43" s="31"/>
      <c r="R43" s="31"/>
      <c r="S43" s="31"/>
    </row>
    <row r="44" spans="1:19" ht="25.95" customHeight="1" thickBot="1" x14ac:dyDescent="0.35">
      <c r="A44" s="28"/>
      <c r="B44" s="145" t="s">
        <v>72</v>
      </c>
      <c r="C44" s="70" t="s">
        <v>15</v>
      </c>
      <c r="D44" s="120"/>
      <c r="E44" s="121"/>
      <c r="F44" s="122"/>
      <c r="G44" s="74"/>
      <c r="H44" s="135" t="s">
        <v>74</v>
      </c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7"/>
    </row>
    <row r="45" spans="1:19" ht="32.4" customHeight="1" x14ac:dyDescent="0.3">
      <c r="A45" s="28"/>
      <c r="B45" s="146"/>
      <c r="C45" s="71" t="s">
        <v>17</v>
      </c>
      <c r="D45" s="123"/>
      <c r="E45" s="124"/>
      <c r="F45" s="125"/>
      <c r="G45" s="74"/>
      <c r="H45" s="159"/>
      <c r="I45" s="160"/>
      <c r="J45" s="161"/>
      <c r="K45" s="161"/>
      <c r="L45" s="161"/>
      <c r="M45" s="161"/>
      <c r="N45" s="161"/>
      <c r="O45" s="161"/>
      <c r="P45" s="161"/>
      <c r="Q45" s="161"/>
      <c r="R45" s="161"/>
      <c r="S45" s="162"/>
    </row>
    <row r="46" spans="1:19" ht="34.950000000000003" customHeight="1" x14ac:dyDescent="0.3">
      <c r="A46" s="28"/>
      <c r="B46" s="146"/>
      <c r="C46" s="72" t="s">
        <v>73</v>
      </c>
      <c r="D46" s="126"/>
      <c r="E46" s="127"/>
      <c r="F46" s="128"/>
      <c r="G46" s="74"/>
      <c r="H46" s="163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5"/>
    </row>
    <row r="47" spans="1:19" ht="56.4" customHeight="1" thickBot="1" x14ac:dyDescent="0.35">
      <c r="A47" s="28"/>
      <c r="B47" s="147"/>
      <c r="C47" s="73" t="s">
        <v>16</v>
      </c>
      <c r="D47" s="129"/>
      <c r="E47" s="130"/>
      <c r="F47" s="131"/>
      <c r="G47" s="74"/>
      <c r="H47" s="166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8"/>
    </row>
    <row r="48" spans="1:19" x14ac:dyDescent="0.3">
      <c r="A48" s="28"/>
      <c r="B48" s="31"/>
      <c r="C48" s="30"/>
      <c r="D48" s="30"/>
      <c r="E48" s="31"/>
      <c r="F48" s="31"/>
      <c r="G48" s="31"/>
      <c r="H48" s="31"/>
      <c r="I48" s="31"/>
      <c r="J48" s="40"/>
      <c r="K48" s="31"/>
      <c r="L48" s="31"/>
      <c r="M48" s="40"/>
      <c r="N48" s="31"/>
      <c r="O48" s="31"/>
      <c r="P48" s="40"/>
      <c r="Q48" s="31"/>
      <c r="R48" s="31"/>
      <c r="S48" s="31"/>
    </row>
    <row r="49" spans="1:19" x14ac:dyDescent="0.3">
      <c r="A49" s="28"/>
      <c r="B49" s="31"/>
      <c r="C49" s="30"/>
      <c r="D49" s="30"/>
      <c r="E49" s="31"/>
      <c r="F49" s="31"/>
      <c r="G49" s="31"/>
      <c r="H49" s="31"/>
      <c r="I49" s="31"/>
      <c r="J49" s="40"/>
      <c r="K49" s="31"/>
      <c r="L49" s="31"/>
      <c r="M49" s="40"/>
      <c r="N49" s="31"/>
      <c r="O49" s="31"/>
      <c r="P49" s="40"/>
      <c r="Q49" s="31"/>
      <c r="R49" s="31"/>
      <c r="S49" s="31"/>
    </row>
  </sheetData>
  <sheetProtection formatCells="0" formatColumns="0" formatRows="0" insertRows="0" deleteRows="0"/>
  <protectedRanges>
    <protectedRange sqref="C44:E45 D46:E46" name="Range7"/>
    <protectedRange sqref="A17:E18 B24:B27 A19:B23 N18:N27 Q18:Q27 A24:A33 B16 Q41 A41:E41 H41 K41 N41 N34:N35 K18:K35 H18:H35 A34:E35 Q34:Q35 C19:E33" name="Range3"/>
    <protectedRange sqref="B4:B6" name="Range1"/>
  </protectedRanges>
  <mergeCells count="22">
    <mergeCell ref="D44:F44"/>
    <mergeCell ref="D45:F45"/>
    <mergeCell ref="D46:F46"/>
    <mergeCell ref="D47:F47"/>
    <mergeCell ref="B1:S3"/>
    <mergeCell ref="H44:S44"/>
    <mergeCell ref="B4:D4"/>
    <mergeCell ref="D14:F14"/>
    <mergeCell ref="P14:R14"/>
    <mergeCell ref="B44:B47"/>
    <mergeCell ref="M14:O14"/>
    <mergeCell ref="G14:I14"/>
    <mergeCell ref="J14:L14"/>
    <mergeCell ref="B14:B15"/>
    <mergeCell ref="H41:P41"/>
    <mergeCell ref="H45:S47"/>
    <mergeCell ref="A14:A15"/>
    <mergeCell ref="A39:S40"/>
    <mergeCell ref="B17:C17"/>
    <mergeCell ref="B34:C34"/>
    <mergeCell ref="B5:D5"/>
    <mergeCell ref="B6:D6"/>
  </mergeCells>
  <phoneticPr fontId="9" type="noConversion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139F1026F29A4ABD64317727F6F22E" ma:contentTypeVersion="18" ma:contentTypeDescription="Create a new document." ma:contentTypeScope="" ma:versionID="a5e02e199d3de405aa0996e3d1260807">
  <xsd:schema xmlns:xsd="http://www.w3.org/2001/XMLSchema" xmlns:xs="http://www.w3.org/2001/XMLSchema" xmlns:p="http://schemas.microsoft.com/office/2006/metadata/properties" xmlns:ns3="d082c1eb-916d-49b9-994a-a127dda8fd04" xmlns:ns4="3582192b-1bdf-4c14-84ea-f2b47172e0ec" targetNamespace="http://schemas.microsoft.com/office/2006/metadata/properties" ma:root="true" ma:fieldsID="886d2322f8145f9243d08968a98a95d6" ns3:_="" ns4:_="">
    <xsd:import namespace="d082c1eb-916d-49b9-994a-a127dda8fd04"/>
    <xsd:import namespace="3582192b-1bdf-4c14-84ea-f2b47172e0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2c1eb-916d-49b9-994a-a127dda8fd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82192b-1bdf-4c14-84ea-f2b47172e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82c1eb-916d-49b9-994a-a127dda8fd04" xsi:nil="true"/>
  </documentManagement>
</p:properties>
</file>

<file path=customXml/itemProps1.xml><?xml version="1.0" encoding="utf-8"?>
<ds:datastoreItem xmlns:ds="http://schemas.openxmlformats.org/officeDocument/2006/customXml" ds:itemID="{B6ACE172-CF44-419F-B0E4-8D836A992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2c1eb-916d-49b9-994a-a127dda8fd04"/>
    <ds:schemaRef ds:uri="3582192b-1bdf-4c14-84ea-f2b47172e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0C75FA-36DB-4BD2-8F57-B0D51A053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D5AA8-DF10-4A2A-95AF-1E5A1383D31F}">
  <ds:schemaRefs>
    <ds:schemaRef ds:uri="3582192b-1bdf-4c14-84ea-f2b47172e0ec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082c1eb-916d-49b9-994a-a127dda8fd04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PRICING SCHEDULE</vt:lpstr>
      <vt:lpstr>'PRICING SCHEDULE'!Print_Area</vt:lpstr>
      <vt:lpstr>'PRICING SCHEDULE'!Print_Titles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 Needham</dc:creator>
  <cp:lastModifiedBy>Phatudi Kgomo</cp:lastModifiedBy>
  <cp:lastPrinted>2025-01-15T08:29:44Z</cp:lastPrinted>
  <dcterms:created xsi:type="dcterms:W3CDTF">2017-06-15T23:28:53Z</dcterms:created>
  <dcterms:modified xsi:type="dcterms:W3CDTF">2025-03-03T12:30:59Z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0x010100D2139F1026F29A4ABD64317727F6F22E</vt:lpwstr>
  </property>
</Properties>
</file>